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cotsconnect.sharepoint.com/sites/SHRRegulationFinance-ORG-SG-AFSReturns2022-23/Shared Documents/AFS Returns 2022-23/2023 AFS Tables/"/>
    </mc:Choice>
  </mc:AlternateContent>
  <xr:revisionPtr revIDLastSave="22" documentId="8_{3CAB82F4-F304-479D-95A9-CA502D339FA1}" xr6:coauthVersionLast="47" xr6:coauthVersionMax="47" xr10:uidLastSave="{84D140EB-D27D-45EE-B5C9-EC32E3056A0C}"/>
  <bookViews>
    <workbookView xWindow="-108" yWindow="-108" windowWidth="23256" windowHeight="12576" tabRatio="838" xr2:uid="{00000000-000D-0000-FFFF-FFFF00000000}"/>
  </bookViews>
  <sheets>
    <sheet name="2022-23" sheetId="9" r:id="rId1"/>
    <sheet name="2021-22" sheetId="8" r:id="rId2"/>
    <sheet name="2020-21" sheetId="7" r:id="rId3"/>
    <sheet name="2019-20" sheetId="6" r:id="rId4"/>
    <sheet name="2018-19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9" l="1"/>
  <c r="F19" i="9"/>
  <c r="E19" i="9"/>
  <c r="D19" i="9"/>
  <c r="C19" i="9"/>
  <c r="G17" i="9"/>
  <c r="I17" i="9" s="1"/>
  <c r="G16" i="9"/>
  <c r="I16" i="9" s="1"/>
  <c r="I15" i="9"/>
  <c r="G15" i="9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8" i="9"/>
  <c r="I8" i="9" s="1"/>
  <c r="G7" i="9"/>
  <c r="I7" i="9" s="1"/>
  <c r="G6" i="9"/>
  <c r="I6" i="9" s="1"/>
  <c r="G14" i="8"/>
  <c r="I14" i="8" s="1"/>
  <c r="G12" i="8"/>
  <c r="G10" i="8"/>
  <c r="G8" i="8"/>
  <c r="D19" i="8"/>
  <c r="G6" i="8"/>
  <c r="I6" i="8" s="1"/>
  <c r="G7" i="8"/>
  <c r="G9" i="8"/>
  <c r="G11" i="8"/>
  <c r="I11" i="8" s="1"/>
  <c r="G13" i="8"/>
  <c r="I13" i="8" s="1"/>
  <c r="G15" i="8"/>
  <c r="G16" i="8"/>
  <c r="I16" i="8" s="1"/>
  <c r="G17" i="8"/>
  <c r="I17" i="8" s="1"/>
  <c r="F19" i="8"/>
  <c r="E19" i="8"/>
  <c r="H19" i="8"/>
  <c r="G19" i="9" l="1"/>
  <c r="I19" i="9" s="1"/>
  <c r="I15" i="8"/>
  <c r="I12" i="8"/>
  <c r="I8" i="8"/>
  <c r="I7" i="8"/>
  <c r="I9" i="8"/>
  <c r="I10" i="8"/>
  <c r="C19" i="8"/>
  <c r="G19" i="8" s="1"/>
  <c r="I19" i="8" s="1"/>
  <c r="H19" i="7"/>
  <c r="F19" i="7"/>
  <c r="E19" i="7"/>
  <c r="D19" i="7"/>
  <c r="C19" i="7"/>
  <c r="G17" i="7"/>
  <c r="I17" i="7" s="1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G19" i="7" l="1"/>
  <c r="I19" i="7" s="1"/>
  <c r="H19" i="6"/>
  <c r="F19" i="6"/>
  <c r="E19" i="6"/>
  <c r="D19" i="6"/>
  <c r="C19" i="6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G19" i="6" l="1"/>
  <c r="I19" i="6" s="1"/>
  <c r="H19" i="5"/>
  <c r="F19" i="5"/>
  <c r="E19" i="5"/>
  <c r="D19" i="5"/>
  <c r="C19" i="5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19" i="5" l="1"/>
  <c r="I19" i="5" s="1"/>
</calcChain>
</file>

<file path=xl/sharedStrings.xml><?xml version="1.0" encoding="utf-8"?>
<sst xmlns="http://schemas.openxmlformats.org/spreadsheetml/2006/main" count="145" uniqueCount="23">
  <si>
    <t>Aggregate Analysis - Other Activities</t>
  </si>
  <si>
    <t>Grants from Scottish Ministers</t>
  </si>
  <si>
    <t>Other revenue grants</t>
  </si>
  <si>
    <t>Supporting People income</t>
  </si>
  <si>
    <t>Other income</t>
  </si>
  <si>
    <t>Total turnover</t>
  </si>
  <si>
    <t>Operating costs</t>
  </si>
  <si>
    <t>Operating surplus / (deficit) from other activities</t>
  </si>
  <si>
    <t>£'000s</t>
  </si>
  <si>
    <t>Wider role activities</t>
  </si>
  <si>
    <t>Care and repair</t>
  </si>
  <si>
    <t>Investment property activities</t>
  </si>
  <si>
    <t>Factoring</t>
  </si>
  <si>
    <t>Support activities</t>
  </si>
  <si>
    <t>Care activities</t>
  </si>
  <si>
    <t>Contracted out services undertaken for RSLs</t>
  </si>
  <si>
    <t>Contracted out services undertaken for other organisations</t>
  </si>
  <si>
    <t>Developments for sale to RSLs</t>
  </si>
  <si>
    <t>Developments and improvements for sale to other organisations</t>
  </si>
  <si>
    <t>Uncapitalised development administration costs</t>
  </si>
  <si>
    <t>Other activities</t>
  </si>
  <si>
    <t>Total from other activities</t>
  </si>
  <si>
    <t>Source: Scottish Housing Regulator Audited Financial Statements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</si>
</sst>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[Red]\(#,##0.0\)"/>
    <numFmt numFmtId="165" formatCode="#,##0;[Red]\(#,##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274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/>
    <xf numFmtId="0" fontId="3" fillId="2" borderId="2" xfId="1" quotePrefix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quotePrefix="1" applyFont="1" applyFill="1" applyBorder="1" applyAlignment="1">
      <alignment horizontal="center" wrapText="1"/>
    </xf>
    <xf numFmtId="0" fontId="3" fillId="0" borderId="0" xfId="1" applyFont="1"/>
    <xf numFmtId="0" fontId="3" fillId="2" borderId="3" xfId="1" applyFont="1" applyFill="1" applyBorder="1"/>
    <xf numFmtId="0" fontId="3" fillId="2" borderId="0" xfId="1" applyFont="1" applyFill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5" xfId="1" applyBorder="1"/>
    <xf numFmtId="164" fontId="1" fillId="0" borderId="3" xfId="1" applyNumberFormat="1" applyBorder="1"/>
    <xf numFmtId="165" fontId="1" fillId="0" borderId="0" xfId="1" applyNumberFormat="1"/>
    <xf numFmtId="165" fontId="1" fillId="0" borderId="3" xfId="1" applyNumberFormat="1" applyBorder="1"/>
    <xf numFmtId="165" fontId="1" fillId="0" borderId="6" xfId="1" applyNumberFormat="1" applyBorder="1"/>
    <xf numFmtId="164" fontId="1" fillId="0" borderId="0" xfId="1" applyNumberFormat="1"/>
    <xf numFmtId="165" fontId="2" fillId="0" borderId="6" xfId="1" applyNumberFormat="1" applyFont="1" applyBorder="1"/>
    <xf numFmtId="165" fontId="2" fillId="0" borderId="8" xfId="1" applyNumberFormat="1" applyFont="1" applyBorder="1"/>
    <xf numFmtId="0" fontId="1" fillId="0" borderId="6" xfId="1" applyBorder="1"/>
    <xf numFmtId="165" fontId="2" fillId="0" borderId="9" xfId="1" applyNumberFormat="1" applyFont="1" applyBorder="1"/>
    <xf numFmtId="0" fontId="4" fillId="0" borderId="0" xfId="1" applyFont="1"/>
    <xf numFmtId="164" fontId="1" fillId="0" borderId="4" xfId="1" applyNumberFormat="1" applyBorder="1"/>
    <xf numFmtId="165" fontId="1" fillId="0" borderId="7" xfId="1" applyNumberFormat="1" applyBorder="1"/>
    <xf numFmtId="165" fontId="1" fillId="0" borderId="4" xfId="1" applyNumberFormat="1" applyBorder="1"/>
    <xf numFmtId="165" fontId="1" fillId="0" borderId="8" xfId="1" applyNumberFormat="1" applyBorder="1"/>
    <xf numFmtId="0" fontId="2" fillId="0" borderId="5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customXml" Target="../customXml/item4.xml" Id="rId13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customXml" Target="../customXml/item3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customXml" Target="../customXml/item2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5.xml" Id="R2eaa6ea90b54476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FBE55D-FD19-4F4B-9855-95231EA224F3}"/>
            </a:ext>
          </a:extLst>
        </xdr:cNvPr>
        <xdr:cNvSpPr txBox="1"/>
      </xdr:nvSpPr>
      <xdr:spPr>
        <a:xfrm>
          <a:off x="657225" y="4191000"/>
          <a:ext cx="93535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225" y="4191000"/>
          <a:ext cx="93535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" y="4143375"/>
          <a:ext cx="89249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0875" y="4191000"/>
          <a:ext cx="93472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9125" y="4143375"/>
          <a:ext cx="89154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68DD-1BFE-492C-9035-AEA28FFDA3DB}">
  <dimension ref="A1:I22"/>
  <sheetViews>
    <sheetView tabSelected="1" workbookViewId="0"/>
  </sheetViews>
  <sheetFormatPr defaultColWidth="9.21875" defaultRowHeight="13.2" x14ac:dyDescent="0.25"/>
  <cols>
    <col min="1" max="1" width="9.21875" style="2"/>
    <col min="2" max="2" width="55.21875" style="2" customWidth="1"/>
    <col min="3" max="9" width="15.77734375" style="2" customWidth="1"/>
    <col min="10" max="16384" width="9.21875" style="2"/>
  </cols>
  <sheetData>
    <row r="1" spans="2:9" x14ac:dyDescent="0.25">
      <c r="B1" s="1" t="s">
        <v>0</v>
      </c>
    </row>
    <row r="3" spans="2:9" s="7" customFormat="1" ht="52.8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2:9" s="7" customFormat="1" x14ac:dyDescent="0.25">
      <c r="B4" s="8"/>
      <c r="C4" s="9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</row>
    <row r="5" spans="2:9" ht="6" customHeight="1" x14ac:dyDescent="0.25">
      <c r="B5" s="11"/>
      <c r="C5" s="12"/>
      <c r="D5" s="11"/>
      <c r="E5" s="13"/>
      <c r="F5" s="13"/>
      <c r="G5" s="28"/>
      <c r="H5" s="13"/>
      <c r="I5" s="28"/>
    </row>
    <row r="6" spans="2:9" s="18" customFormat="1" x14ac:dyDescent="0.25">
      <c r="B6" s="14" t="s">
        <v>9</v>
      </c>
      <c r="C6" s="15">
        <v>2649.8</v>
      </c>
      <c r="D6" s="16">
        <v>6362.9999999999973</v>
      </c>
      <c r="E6" s="17">
        <v>120.1</v>
      </c>
      <c r="F6" s="17">
        <v>4700.6000000000004</v>
      </c>
      <c r="G6" s="19">
        <f>SUM(C6:F6)</f>
        <v>13833.499999999998</v>
      </c>
      <c r="H6" s="17">
        <v>-32134.999999999996</v>
      </c>
      <c r="I6" s="19">
        <f>SUM(G6:H6)</f>
        <v>-18301.5</v>
      </c>
    </row>
    <row r="7" spans="2:9" s="18" customFormat="1" x14ac:dyDescent="0.25">
      <c r="B7" s="14" t="s">
        <v>10</v>
      </c>
      <c r="C7" s="15">
        <v>3486.7</v>
      </c>
      <c r="D7" s="16">
        <v>1599.1</v>
      </c>
      <c r="E7" s="17">
        <v>71.8</v>
      </c>
      <c r="F7" s="17">
        <v>1431</v>
      </c>
      <c r="G7" s="19">
        <f>SUM(C7:F7)</f>
        <v>6588.5999999999995</v>
      </c>
      <c r="H7" s="17">
        <v>-6386</v>
      </c>
      <c r="I7" s="19">
        <f t="shared" ref="I7:I19" si="0">SUM(G7:H7)</f>
        <v>202.59999999999945</v>
      </c>
    </row>
    <row r="8" spans="2:9" s="18" customFormat="1" x14ac:dyDescent="0.25">
      <c r="B8" s="14" t="s">
        <v>11</v>
      </c>
      <c r="C8" s="15">
        <v>38.9</v>
      </c>
      <c r="D8" s="16">
        <v>0</v>
      </c>
      <c r="E8" s="17">
        <v>0</v>
      </c>
      <c r="F8" s="17">
        <v>18705.399999999998</v>
      </c>
      <c r="G8" s="19">
        <f t="shared" ref="G8:G19" si="1">SUM(C8:F8)</f>
        <v>18744.3</v>
      </c>
      <c r="H8" s="17">
        <v>-2069.2000000000003</v>
      </c>
      <c r="I8" s="19">
        <f t="shared" si="0"/>
        <v>16675.099999999999</v>
      </c>
    </row>
    <row r="9" spans="2:9" s="18" customFormat="1" x14ac:dyDescent="0.25">
      <c r="B9" s="14" t="s">
        <v>12</v>
      </c>
      <c r="C9" s="15">
        <v>29</v>
      </c>
      <c r="D9" s="16">
        <v>73</v>
      </c>
      <c r="E9" s="17">
        <v>0</v>
      </c>
      <c r="F9" s="17">
        <v>11205.599999999999</v>
      </c>
      <c r="G9" s="19">
        <f t="shared" si="1"/>
        <v>11307.599999999999</v>
      </c>
      <c r="H9" s="17">
        <v>-11579.2</v>
      </c>
      <c r="I9" s="19">
        <f t="shared" si="0"/>
        <v>-271.60000000000218</v>
      </c>
    </row>
    <row r="10" spans="2:9" s="18" customFormat="1" x14ac:dyDescent="0.25">
      <c r="B10" s="14" t="s">
        <v>13</v>
      </c>
      <c r="C10" s="15">
        <v>127.69999999999999</v>
      </c>
      <c r="D10" s="16">
        <v>1000.8</v>
      </c>
      <c r="E10" s="17">
        <v>5151.0000000000009</v>
      </c>
      <c r="F10" s="17">
        <v>4228</v>
      </c>
      <c r="G10" s="19">
        <f t="shared" si="1"/>
        <v>10507.5</v>
      </c>
      <c r="H10" s="17">
        <v>-11042.999999999998</v>
      </c>
      <c r="I10" s="19">
        <f t="shared" si="0"/>
        <v>-535.49999999999818</v>
      </c>
    </row>
    <row r="11" spans="2:9" s="18" customFormat="1" x14ac:dyDescent="0.25">
      <c r="B11" s="14" t="s">
        <v>14</v>
      </c>
      <c r="C11" s="15">
        <v>515.1</v>
      </c>
      <c r="D11" s="16">
        <v>61648.3</v>
      </c>
      <c r="E11" s="17">
        <v>28883.1</v>
      </c>
      <c r="F11" s="17">
        <v>16297.3</v>
      </c>
      <c r="G11" s="19">
        <f t="shared" si="1"/>
        <v>107343.8</v>
      </c>
      <c r="H11" s="17">
        <v>-106308</v>
      </c>
      <c r="I11" s="19">
        <f t="shared" si="0"/>
        <v>1035.8000000000029</v>
      </c>
    </row>
    <row r="12" spans="2:9" s="18" customFormat="1" x14ac:dyDescent="0.25">
      <c r="B12" s="14" t="s">
        <v>15</v>
      </c>
      <c r="C12" s="15">
        <v>35.799999999999997</v>
      </c>
      <c r="D12" s="16">
        <v>46</v>
      </c>
      <c r="E12" s="17">
        <v>0</v>
      </c>
      <c r="F12" s="17">
        <v>2262</v>
      </c>
      <c r="G12" s="19">
        <f t="shared" si="1"/>
        <v>2343.8000000000002</v>
      </c>
      <c r="H12" s="17">
        <v>-2125.1</v>
      </c>
      <c r="I12" s="19">
        <f t="shared" si="0"/>
        <v>218.70000000000027</v>
      </c>
    </row>
    <row r="13" spans="2:9" s="18" customFormat="1" x14ac:dyDescent="0.25">
      <c r="B13" s="14" t="s">
        <v>16</v>
      </c>
      <c r="C13" s="15">
        <v>0</v>
      </c>
      <c r="D13" s="16">
        <v>0</v>
      </c>
      <c r="E13" s="17">
        <v>0</v>
      </c>
      <c r="F13" s="17">
        <v>3417.5</v>
      </c>
      <c r="G13" s="19">
        <f t="shared" si="1"/>
        <v>3417.5</v>
      </c>
      <c r="H13" s="17">
        <v>-3039.2000000000007</v>
      </c>
      <c r="I13" s="19">
        <f t="shared" si="0"/>
        <v>378.29999999999927</v>
      </c>
    </row>
    <row r="14" spans="2:9" s="18" customFormat="1" x14ac:dyDescent="0.25">
      <c r="B14" s="14" t="s">
        <v>17</v>
      </c>
      <c r="C14" s="15">
        <v>0</v>
      </c>
      <c r="D14" s="16">
        <v>0</v>
      </c>
      <c r="E14" s="17">
        <v>0</v>
      </c>
      <c r="F14" s="17">
        <v>1928</v>
      </c>
      <c r="G14" s="19">
        <f t="shared" si="1"/>
        <v>1928</v>
      </c>
      <c r="H14" s="17">
        <v>-2152</v>
      </c>
      <c r="I14" s="19">
        <f t="shared" si="0"/>
        <v>-224</v>
      </c>
    </row>
    <row r="15" spans="2:9" s="18" customFormat="1" x14ac:dyDescent="0.25">
      <c r="B15" s="14" t="s">
        <v>18</v>
      </c>
      <c r="C15" s="15">
        <v>2133.6</v>
      </c>
      <c r="D15" s="16">
        <v>0</v>
      </c>
      <c r="E15" s="17">
        <v>0</v>
      </c>
      <c r="F15" s="17">
        <v>7299</v>
      </c>
      <c r="G15" s="19">
        <f t="shared" si="1"/>
        <v>9432.6</v>
      </c>
      <c r="H15" s="17">
        <v>-8897.4</v>
      </c>
      <c r="I15" s="19">
        <f t="shared" si="0"/>
        <v>535.20000000000073</v>
      </c>
    </row>
    <row r="16" spans="2:9" s="18" customFormat="1" x14ac:dyDescent="0.25">
      <c r="B16" s="14" t="s">
        <v>19</v>
      </c>
      <c r="C16" s="15">
        <v>864.90000000000009</v>
      </c>
      <c r="D16" s="16">
        <v>227.60000000000002</v>
      </c>
      <c r="E16" s="17">
        <v>0</v>
      </c>
      <c r="F16" s="17">
        <v>1257.8</v>
      </c>
      <c r="G16" s="19">
        <f t="shared" si="1"/>
        <v>2350.3000000000002</v>
      </c>
      <c r="H16" s="17">
        <v>-10340.300000000001</v>
      </c>
      <c r="I16" s="19">
        <f t="shared" si="0"/>
        <v>-7990.0000000000009</v>
      </c>
    </row>
    <row r="17" spans="1:9" s="18" customFormat="1" x14ac:dyDescent="0.25">
      <c r="B17" s="24" t="s">
        <v>20</v>
      </c>
      <c r="C17" s="25">
        <v>2120.3999999999996</v>
      </c>
      <c r="D17" s="26">
        <v>4597.5999999999995</v>
      </c>
      <c r="E17" s="27">
        <v>139.4</v>
      </c>
      <c r="F17" s="27">
        <v>36463.299999999996</v>
      </c>
      <c r="G17" s="20">
        <f t="shared" si="1"/>
        <v>43320.7</v>
      </c>
      <c r="H17" s="27">
        <v>-42665.700000000012</v>
      </c>
      <c r="I17" s="20">
        <f t="shared" si="0"/>
        <v>654.99999999998545</v>
      </c>
    </row>
    <row r="18" spans="1:9" s="18" customFormat="1" x14ac:dyDescent="0.25">
      <c r="B18" s="14"/>
      <c r="C18" s="15"/>
      <c r="D18" s="16"/>
      <c r="E18" s="17"/>
      <c r="F18" s="17"/>
      <c r="G18" s="19"/>
      <c r="H18" s="17"/>
      <c r="I18" s="19"/>
    </row>
    <row r="19" spans="1:9" ht="13.8" thickBot="1" x14ac:dyDescent="0.3">
      <c r="A19" s="21"/>
      <c r="B19" s="22" t="s">
        <v>21</v>
      </c>
      <c r="C19" s="22">
        <f>SUM(C6:C18)</f>
        <v>12001.9</v>
      </c>
      <c r="D19" s="22">
        <f>SUM(D6:D18)</f>
        <v>75555.400000000009</v>
      </c>
      <c r="E19" s="22">
        <f t="shared" ref="E19:F19" si="2">SUM(E6:E18)</f>
        <v>34365.4</v>
      </c>
      <c r="F19" s="22">
        <f t="shared" si="2"/>
        <v>109195.5</v>
      </c>
      <c r="G19" s="22">
        <f t="shared" si="1"/>
        <v>231118.2</v>
      </c>
      <c r="H19" s="22">
        <f>SUM(H6:H18)</f>
        <v>-238740.1</v>
      </c>
      <c r="I19" s="22">
        <f t="shared" si="0"/>
        <v>-7621.8999999999942</v>
      </c>
    </row>
    <row r="20" spans="1:9" ht="13.8" thickTop="1" x14ac:dyDescent="0.25"/>
    <row r="22" spans="1:9" x14ac:dyDescent="0.25">
      <c r="B22" s="23" t="s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sqref="A1:XFD1048576"/>
    </sheetView>
  </sheetViews>
  <sheetFormatPr defaultColWidth="9.21875" defaultRowHeight="13.2" x14ac:dyDescent="0.25"/>
  <cols>
    <col min="1" max="1" width="9.21875" style="2"/>
    <col min="2" max="2" width="55.21875" style="2" customWidth="1"/>
    <col min="3" max="9" width="15.77734375" style="2" customWidth="1"/>
    <col min="10" max="16384" width="9.21875" style="2"/>
  </cols>
  <sheetData>
    <row r="1" spans="2:9" x14ac:dyDescent="0.25">
      <c r="B1" s="1" t="s">
        <v>0</v>
      </c>
    </row>
    <row r="3" spans="2:9" s="7" customFormat="1" ht="52.8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2:9" s="7" customFormat="1" x14ac:dyDescent="0.25">
      <c r="B4" s="8"/>
      <c r="C4" s="9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</row>
    <row r="5" spans="2:9" ht="6" customHeight="1" x14ac:dyDescent="0.25">
      <c r="B5" s="11"/>
      <c r="C5" s="12"/>
      <c r="D5" s="11"/>
      <c r="E5" s="13"/>
      <c r="F5" s="13"/>
      <c r="G5" s="28"/>
      <c r="H5" s="13"/>
      <c r="I5" s="28"/>
    </row>
    <row r="6" spans="2:9" s="18" customFormat="1" x14ac:dyDescent="0.25">
      <c r="B6" s="14" t="s">
        <v>9</v>
      </c>
      <c r="C6" s="15">
        <v>2531.3999999999996</v>
      </c>
      <c r="D6" s="16">
        <v>4001.6000000000004</v>
      </c>
      <c r="E6" s="17">
        <v>254.8</v>
      </c>
      <c r="F6" s="17">
        <v>2338.6000000000008</v>
      </c>
      <c r="G6" s="19">
        <f>SUM(C6:F6)</f>
        <v>9126.4000000000015</v>
      </c>
      <c r="H6" s="17">
        <v>-19339.3</v>
      </c>
      <c r="I6" s="19">
        <f>SUM(G6:H6)</f>
        <v>-10212.899999999998</v>
      </c>
    </row>
    <row r="7" spans="2:9" s="18" customFormat="1" x14ac:dyDescent="0.25">
      <c r="B7" s="14" t="s">
        <v>10</v>
      </c>
      <c r="C7" s="15">
        <v>3667.5</v>
      </c>
      <c r="D7" s="16">
        <v>1434</v>
      </c>
      <c r="E7" s="17">
        <v>54.7</v>
      </c>
      <c r="F7" s="17">
        <v>1551.6000000000001</v>
      </c>
      <c r="G7" s="19">
        <f>SUM(C7:F7)</f>
        <v>6707.8</v>
      </c>
      <c r="H7" s="17">
        <v>-6313.7000000000007</v>
      </c>
      <c r="I7" s="19">
        <f t="shared" ref="I7:I19" si="0">SUM(G7:H7)</f>
        <v>394.09999999999945</v>
      </c>
    </row>
    <row r="8" spans="2:9" s="18" customFormat="1" x14ac:dyDescent="0.25">
      <c r="B8" s="14" t="s">
        <v>11</v>
      </c>
      <c r="C8" s="15">
        <v>38.699999999999996</v>
      </c>
      <c r="D8" s="16">
        <v>0</v>
      </c>
      <c r="E8" s="17">
        <v>0</v>
      </c>
      <c r="F8" s="17">
        <v>17855.8</v>
      </c>
      <c r="G8" s="19">
        <f t="shared" ref="G8:G19" si="1">SUM(C8:F8)</f>
        <v>17894.5</v>
      </c>
      <c r="H8" s="17">
        <v>-2122.5</v>
      </c>
      <c r="I8" s="19">
        <f t="shared" si="0"/>
        <v>15772</v>
      </c>
    </row>
    <row r="9" spans="2:9" s="18" customFormat="1" x14ac:dyDescent="0.25">
      <c r="B9" s="14" t="s">
        <v>12</v>
      </c>
      <c r="C9" s="15">
        <v>202.2</v>
      </c>
      <c r="D9" s="16">
        <v>0</v>
      </c>
      <c r="E9" s="17">
        <v>0</v>
      </c>
      <c r="F9" s="17">
        <v>10710.399999999996</v>
      </c>
      <c r="G9" s="19">
        <f t="shared" si="1"/>
        <v>10912.599999999997</v>
      </c>
      <c r="H9" s="17">
        <v>-11451.7</v>
      </c>
      <c r="I9" s="19">
        <f t="shared" si="0"/>
        <v>-539.100000000004</v>
      </c>
    </row>
    <row r="10" spans="2:9" s="18" customFormat="1" x14ac:dyDescent="0.25">
      <c r="B10" s="14" t="s">
        <v>13</v>
      </c>
      <c r="C10" s="15">
        <v>1287.4000000000001</v>
      </c>
      <c r="D10" s="16">
        <v>194.9</v>
      </c>
      <c r="E10" s="17">
        <v>5255.5</v>
      </c>
      <c r="F10" s="17">
        <v>5238.8999999999996</v>
      </c>
      <c r="G10" s="19">
        <f t="shared" si="1"/>
        <v>11976.7</v>
      </c>
      <c r="H10" s="17">
        <v>-13640</v>
      </c>
      <c r="I10" s="19">
        <f t="shared" si="0"/>
        <v>-1663.2999999999993</v>
      </c>
    </row>
    <row r="11" spans="2:9" s="18" customFormat="1" x14ac:dyDescent="0.25">
      <c r="B11" s="14" t="s">
        <v>14</v>
      </c>
      <c r="C11" s="15">
        <v>1727.1999999999998</v>
      </c>
      <c r="D11" s="16">
        <v>56558.400000000001</v>
      </c>
      <c r="E11" s="17">
        <v>28235</v>
      </c>
      <c r="F11" s="17">
        <v>13205.599999999999</v>
      </c>
      <c r="G11" s="19">
        <f t="shared" si="1"/>
        <v>99726.200000000012</v>
      </c>
      <c r="H11" s="17">
        <v>-95797.7</v>
      </c>
      <c r="I11" s="19">
        <f t="shared" si="0"/>
        <v>3928.5000000000146</v>
      </c>
    </row>
    <row r="12" spans="2:9" s="18" customFormat="1" x14ac:dyDescent="0.25">
      <c r="B12" s="14" t="s">
        <v>15</v>
      </c>
      <c r="C12" s="15">
        <v>0</v>
      </c>
      <c r="D12" s="16">
        <v>0</v>
      </c>
      <c r="E12" s="17">
        <v>30</v>
      </c>
      <c r="F12" s="17">
        <v>1641.6</v>
      </c>
      <c r="G12" s="19">
        <f t="shared" si="1"/>
        <v>1671.6</v>
      </c>
      <c r="H12" s="17">
        <v>-1435.9</v>
      </c>
      <c r="I12" s="19">
        <f t="shared" si="0"/>
        <v>235.69999999999982</v>
      </c>
    </row>
    <row r="13" spans="2:9" s="18" customFormat="1" x14ac:dyDescent="0.25">
      <c r="B13" s="14" t="s">
        <v>16</v>
      </c>
      <c r="C13" s="15">
        <v>0</v>
      </c>
      <c r="D13" s="16">
        <v>0</v>
      </c>
      <c r="E13" s="17">
        <v>0</v>
      </c>
      <c r="F13" s="17">
        <v>3703</v>
      </c>
      <c r="G13" s="19">
        <f t="shared" si="1"/>
        <v>3703</v>
      </c>
      <c r="H13" s="17">
        <v>-3064.5</v>
      </c>
      <c r="I13" s="19">
        <f t="shared" si="0"/>
        <v>638.5</v>
      </c>
    </row>
    <row r="14" spans="2:9" s="18" customFormat="1" x14ac:dyDescent="0.25">
      <c r="B14" s="14" t="s">
        <v>17</v>
      </c>
      <c r="C14" s="15">
        <v>0</v>
      </c>
      <c r="D14" s="16">
        <v>0</v>
      </c>
      <c r="E14" s="17">
        <v>0</v>
      </c>
      <c r="F14" s="17">
        <v>16703</v>
      </c>
      <c r="G14" s="19">
        <f t="shared" si="1"/>
        <v>16703</v>
      </c>
      <c r="H14" s="17">
        <v>-14437.7</v>
      </c>
      <c r="I14" s="19">
        <f t="shared" si="0"/>
        <v>2265.2999999999993</v>
      </c>
    </row>
    <row r="15" spans="2:9" s="18" customFormat="1" x14ac:dyDescent="0.25">
      <c r="B15" s="14" t="s">
        <v>18</v>
      </c>
      <c r="C15" s="15">
        <v>3021.2</v>
      </c>
      <c r="D15" s="16">
        <v>0</v>
      </c>
      <c r="E15" s="17">
        <v>0</v>
      </c>
      <c r="F15" s="17">
        <v>13329.2</v>
      </c>
      <c r="G15" s="19">
        <f t="shared" si="1"/>
        <v>16350.400000000001</v>
      </c>
      <c r="H15" s="17">
        <v>-16376.900000000001</v>
      </c>
      <c r="I15" s="19">
        <f t="shared" si="0"/>
        <v>-26.5</v>
      </c>
    </row>
    <row r="16" spans="2:9" s="18" customFormat="1" x14ac:dyDescent="0.25">
      <c r="B16" s="14" t="s">
        <v>19</v>
      </c>
      <c r="C16" s="15">
        <v>1204.5999999999999</v>
      </c>
      <c r="D16" s="16">
        <v>277.7</v>
      </c>
      <c r="E16" s="17">
        <v>0</v>
      </c>
      <c r="F16" s="17">
        <v>277.10000000000002</v>
      </c>
      <c r="G16" s="19">
        <f t="shared" si="1"/>
        <v>1759.4</v>
      </c>
      <c r="H16" s="17">
        <v>-8276.0999999999985</v>
      </c>
      <c r="I16" s="19">
        <f t="shared" si="0"/>
        <v>-6516.6999999999989</v>
      </c>
    </row>
    <row r="17" spans="1:9" s="18" customFormat="1" x14ac:dyDescent="0.25">
      <c r="B17" s="24" t="s">
        <v>20</v>
      </c>
      <c r="C17" s="25">
        <v>2142.3000000000002</v>
      </c>
      <c r="D17" s="26">
        <v>1469.9000000000003</v>
      </c>
      <c r="E17" s="27">
        <v>134</v>
      </c>
      <c r="F17" s="27">
        <v>61224.30000000001</v>
      </c>
      <c r="G17" s="20">
        <f t="shared" si="1"/>
        <v>64970.500000000015</v>
      </c>
      <c r="H17" s="27">
        <v>-55415.900000000009</v>
      </c>
      <c r="I17" s="20">
        <f t="shared" si="0"/>
        <v>9554.6000000000058</v>
      </c>
    </row>
    <row r="18" spans="1:9" s="18" customFormat="1" x14ac:dyDescent="0.25">
      <c r="B18" s="14"/>
      <c r="C18" s="15"/>
      <c r="D18" s="16"/>
      <c r="E18" s="17"/>
      <c r="F18" s="17"/>
      <c r="G18" s="19"/>
      <c r="H18" s="17"/>
      <c r="I18" s="19"/>
    </row>
    <row r="19" spans="1:9" ht="13.8" thickBot="1" x14ac:dyDescent="0.3">
      <c r="A19" s="21"/>
      <c r="B19" s="22" t="s">
        <v>21</v>
      </c>
      <c r="C19" s="22">
        <f>SUM(C6:C18)</f>
        <v>15822.5</v>
      </c>
      <c r="D19" s="22">
        <f>SUM(D6:D18)</f>
        <v>63936.5</v>
      </c>
      <c r="E19" s="22">
        <f t="shared" ref="E19:F19" si="2">SUM(E6:E18)</f>
        <v>33964</v>
      </c>
      <c r="F19" s="22">
        <f t="shared" si="2"/>
        <v>147779.1</v>
      </c>
      <c r="G19" s="22">
        <f t="shared" si="1"/>
        <v>261502.1</v>
      </c>
      <c r="H19" s="22">
        <f>SUM(H6:H18)</f>
        <v>-247671.90000000002</v>
      </c>
      <c r="I19" s="22">
        <f t="shared" si="0"/>
        <v>13830.199999999983</v>
      </c>
    </row>
    <row r="20" spans="1:9" ht="13.8" thickTop="1" x14ac:dyDescent="0.25"/>
    <row r="22" spans="1:9" x14ac:dyDescent="0.25">
      <c r="B22" s="23" t="s">
        <v>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C7" sqref="C7"/>
    </sheetView>
  </sheetViews>
  <sheetFormatPr defaultColWidth="9.21875" defaultRowHeight="13.2" x14ac:dyDescent="0.25"/>
  <cols>
    <col min="1" max="1" width="9.21875" style="2"/>
    <col min="2" max="2" width="55.21875" style="2" customWidth="1"/>
    <col min="3" max="9" width="15.77734375" style="2" customWidth="1"/>
    <col min="10" max="16384" width="9.21875" style="2"/>
  </cols>
  <sheetData>
    <row r="1" spans="2:9" x14ac:dyDescent="0.25">
      <c r="B1" s="1" t="s">
        <v>0</v>
      </c>
    </row>
    <row r="3" spans="2:9" s="7" customFormat="1" ht="52.8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2:9" s="7" customFormat="1" x14ac:dyDescent="0.25">
      <c r="B4" s="8"/>
      <c r="C4" s="9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</row>
    <row r="5" spans="2:9" ht="6" customHeight="1" x14ac:dyDescent="0.25">
      <c r="B5" s="11"/>
      <c r="C5" s="12"/>
      <c r="D5" s="11"/>
      <c r="E5" s="13"/>
      <c r="F5" s="13"/>
      <c r="G5" s="28"/>
      <c r="H5" s="13"/>
      <c r="I5" s="28"/>
    </row>
    <row r="6" spans="2:9" s="18" customFormat="1" x14ac:dyDescent="0.25">
      <c r="B6" s="14" t="s">
        <v>9</v>
      </c>
      <c r="C6" s="15">
        <v>3670.2000000000003</v>
      </c>
      <c r="D6" s="16">
        <v>3974.3999999999996</v>
      </c>
      <c r="E6" s="17">
        <v>140</v>
      </c>
      <c r="F6" s="17">
        <v>2114.3000000000002</v>
      </c>
      <c r="G6" s="19">
        <f>SUM(C6:F6)</f>
        <v>9898.9000000000015</v>
      </c>
      <c r="H6" s="17">
        <v>-21704.300000000003</v>
      </c>
      <c r="I6" s="19">
        <f>SUM(G6:H6)</f>
        <v>-11805.400000000001</v>
      </c>
    </row>
    <row r="7" spans="2:9" s="18" customFormat="1" x14ac:dyDescent="0.25">
      <c r="B7" s="14" t="s">
        <v>10</v>
      </c>
      <c r="C7" s="15">
        <v>2574.7000000000003</v>
      </c>
      <c r="D7" s="16">
        <v>1603</v>
      </c>
      <c r="E7" s="17">
        <v>23</v>
      </c>
      <c r="F7" s="17">
        <v>1577.4999999999998</v>
      </c>
      <c r="G7" s="19">
        <f>SUM(C7:F7)</f>
        <v>5778.2000000000007</v>
      </c>
      <c r="H7" s="17">
        <v>-5664.2999999999993</v>
      </c>
      <c r="I7" s="19">
        <f t="shared" ref="I7:I19" si="0">SUM(G7:H7)</f>
        <v>113.90000000000146</v>
      </c>
    </row>
    <row r="8" spans="2:9" s="18" customFormat="1" x14ac:dyDescent="0.25">
      <c r="B8" s="14" t="s">
        <v>11</v>
      </c>
      <c r="C8" s="15">
        <v>10.5</v>
      </c>
      <c r="D8" s="16">
        <v>5935.9</v>
      </c>
      <c r="E8" s="17">
        <v>0</v>
      </c>
      <c r="F8" s="17">
        <v>7106.7999999999993</v>
      </c>
      <c r="G8" s="19">
        <f t="shared" ref="G8:G19" si="1">SUM(C8:F8)</f>
        <v>13053.199999999999</v>
      </c>
      <c r="H8" s="17">
        <v>-1663.3</v>
      </c>
      <c r="I8" s="19">
        <f t="shared" si="0"/>
        <v>11389.9</v>
      </c>
    </row>
    <row r="9" spans="2:9" s="18" customFormat="1" x14ac:dyDescent="0.25">
      <c r="B9" s="14" t="s">
        <v>12</v>
      </c>
      <c r="C9" s="15">
        <v>6</v>
      </c>
      <c r="D9" s="16">
        <v>7.3</v>
      </c>
      <c r="E9" s="17">
        <v>0</v>
      </c>
      <c r="F9" s="17">
        <v>10785.099999999999</v>
      </c>
      <c r="G9" s="19">
        <f t="shared" si="1"/>
        <v>10798.399999999998</v>
      </c>
      <c r="H9" s="17">
        <v>-10810.600000000002</v>
      </c>
      <c r="I9" s="19">
        <f t="shared" si="0"/>
        <v>-12.200000000004366</v>
      </c>
    </row>
    <row r="10" spans="2:9" s="18" customFormat="1" x14ac:dyDescent="0.25">
      <c r="B10" s="14" t="s">
        <v>13</v>
      </c>
      <c r="C10" s="15">
        <v>262.3</v>
      </c>
      <c r="D10" s="16">
        <v>1645.1999999999998</v>
      </c>
      <c r="E10" s="17">
        <v>5407.7000000000007</v>
      </c>
      <c r="F10" s="17">
        <v>2891</v>
      </c>
      <c r="G10" s="19">
        <f t="shared" si="1"/>
        <v>10206.200000000001</v>
      </c>
      <c r="H10" s="17">
        <v>-13529.499999999998</v>
      </c>
      <c r="I10" s="19">
        <f t="shared" si="0"/>
        <v>-3323.2999999999975</v>
      </c>
    </row>
    <row r="11" spans="2:9" s="18" customFormat="1" x14ac:dyDescent="0.25">
      <c r="B11" s="14" t="s">
        <v>14</v>
      </c>
      <c r="C11" s="15">
        <v>53674.2</v>
      </c>
      <c r="D11" s="16">
        <v>2611.1999999999998</v>
      </c>
      <c r="E11" s="17">
        <v>24810.799999999999</v>
      </c>
      <c r="F11" s="17">
        <v>13604.8</v>
      </c>
      <c r="G11" s="19">
        <f t="shared" si="1"/>
        <v>94701</v>
      </c>
      <c r="H11" s="17">
        <v>-92720.599999999991</v>
      </c>
      <c r="I11" s="19">
        <f t="shared" si="0"/>
        <v>1980.4000000000087</v>
      </c>
    </row>
    <row r="12" spans="2:9" s="18" customFormat="1" x14ac:dyDescent="0.25">
      <c r="B12" s="14" t="s">
        <v>15</v>
      </c>
      <c r="C12" s="15">
        <v>8</v>
      </c>
      <c r="D12" s="16">
        <v>0</v>
      </c>
      <c r="E12" s="17">
        <v>0</v>
      </c>
      <c r="F12" s="17">
        <v>2051.3000000000002</v>
      </c>
      <c r="G12" s="19">
        <f t="shared" si="1"/>
        <v>2059.3000000000002</v>
      </c>
      <c r="H12" s="17">
        <v>-2285.0000000000005</v>
      </c>
      <c r="I12" s="19">
        <f t="shared" si="0"/>
        <v>-225.70000000000027</v>
      </c>
    </row>
    <row r="13" spans="2:9" s="18" customFormat="1" x14ac:dyDescent="0.25">
      <c r="B13" s="14" t="s">
        <v>16</v>
      </c>
      <c r="C13" s="15">
        <v>14</v>
      </c>
      <c r="D13" s="16">
        <v>241.1</v>
      </c>
      <c r="E13" s="17">
        <v>3</v>
      </c>
      <c r="F13" s="17">
        <v>5861.7</v>
      </c>
      <c r="G13" s="19">
        <f t="shared" si="1"/>
        <v>6119.8</v>
      </c>
      <c r="H13" s="17">
        <v>-6125.4000000000005</v>
      </c>
      <c r="I13" s="19">
        <f t="shared" si="0"/>
        <v>-5.6000000000003638</v>
      </c>
    </row>
    <row r="14" spans="2:9" s="18" customFormat="1" x14ac:dyDescent="0.25">
      <c r="B14" s="14" t="s">
        <v>17</v>
      </c>
      <c r="C14" s="15">
        <v>0</v>
      </c>
      <c r="D14" s="16">
        <v>0</v>
      </c>
      <c r="E14" s="17">
        <v>0</v>
      </c>
      <c r="F14" s="17">
        <v>5983.4</v>
      </c>
      <c r="G14" s="19">
        <f t="shared" si="1"/>
        <v>5983.4</v>
      </c>
      <c r="H14" s="17">
        <v>-6471</v>
      </c>
      <c r="I14" s="19">
        <f t="shared" si="0"/>
        <v>-487.60000000000036</v>
      </c>
    </row>
    <row r="15" spans="2:9" s="18" customFormat="1" x14ac:dyDescent="0.25">
      <c r="B15" s="14" t="s">
        <v>18</v>
      </c>
      <c r="C15" s="15">
        <v>1795.9</v>
      </c>
      <c r="D15" s="16">
        <v>0</v>
      </c>
      <c r="E15" s="17">
        <v>0</v>
      </c>
      <c r="F15" s="17">
        <v>4626.5999999999995</v>
      </c>
      <c r="G15" s="19">
        <f t="shared" si="1"/>
        <v>6422.5</v>
      </c>
      <c r="H15" s="17">
        <v>-6573.2000000000007</v>
      </c>
      <c r="I15" s="19">
        <f t="shared" si="0"/>
        <v>-150.70000000000073</v>
      </c>
    </row>
    <row r="16" spans="2:9" s="18" customFormat="1" x14ac:dyDescent="0.25">
      <c r="B16" s="14" t="s">
        <v>19</v>
      </c>
      <c r="C16" s="15">
        <v>850</v>
      </c>
      <c r="D16" s="16">
        <v>3.6</v>
      </c>
      <c r="E16" s="17">
        <v>0</v>
      </c>
      <c r="F16" s="17">
        <v>67.2</v>
      </c>
      <c r="G16" s="19">
        <f t="shared" si="1"/>
        <v>920.80000000000007</v>
      </c>
      <c r="H16" s="17">
        <v>-6805.4</v>
      </c>
      <c r="I16" s="19">
        <f t="shared" si="0"/>
        <v>-5884.5999999999995</v>
      </c>
    </row>
    <row r="17" spans="1:9" s="18" customFormat="1" x14ac:dyDescent="0.25">
      <c r="B17" s="24" t="s">
        <v>20</v>
      </c>
      <c r="C17" s="25">
        <v>2742.4</v>
      </c>
      <c r="D17" s="26">
        <v>7314.7999999999984</v>
      </c>
      <c r="E17" s="27">
        <v>14.3</v>
      </c>
      <c r="F17" s="27">
        <v>34555.800000000003</v>
      </c>
      <c r="G17" s="20">
        <f t="shared" si="1"/>
        <v>44627.3</v>
      </c>
      <c r="H17" s="27">
        <v>-57122.900000000023</v>
      </c>
      <c r="I17" s="20">
        <f t="shared" si="0"/>
        <v>-12495.60000000002</v>
      </c>
    </row>
    <row r="18" spans="1:9" s="18" customFormat="1" x14ac:dyDescent="0.25">
      <c r="B18" s="14"/>
      <c r="C18" s="15"/>
      <c r="D18" s="16"/>
      <c r="E18" s="17"/>
      <c r="F18" s="17"/>
      <c r="G18" s="19"/>
      <c r="H18" s="17"/>
      <c r="I18" s="19"/>
    </row>
    <row r="19" spans="1:9" ht="13.8" thickBot="1" x14ac:dyDescent="0.3">
      <c r="A19" s="21"/>
      <c r="B19" s="22" t="s">
        <v>21</v>
      </c>
      <c r="C19" s="22">
        <f>SUM(C6:C18)</f>
        <v>65608.2</v>
      </c>
      <c r="D19" s="22">
        <f>SUM(D6:D18)</f>
        <v>23336.5</v>
      </c>
      <c r="E19" s="22">
        <f t="shared" ref="E19:F19" si="2">SUM(E6:E18)</f>
        <v>30398.799999999999</v>
      </c>
      <c r="F19" s="22">
        <f t="shared" si="2"/>
        <v>91225.5</v>
      </c>
      <c r="G19" s="22">
        <f t="shared" si="1"/>
        <v>210569</v>
      </c>
      <c r="H19" s="22">
        <f>SUM(H6:H18)</f>
        <v>-231475.5</v>
      </c>
      <c r="I19" s="22">
        <f t="shared" si="0"/>
        <v>-20906.5</v>
      </c>
    </row>
    <row r="20" spans="1:9" ht="13.8" thickTop="1" x14ac:dyDescent="0.25"/>
    <row r="22" spans="1:9" x14ac:dyDescent="0.25">
      <c r="B22" s="23" t="s">
        <v>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sqref="A1:XFD1048576"/>
    </sheetView>
  </sheetViews>
  <sheetFormatPr defaultColWidth="9.21875" defaultRowHeight="13.2" x14ac:dyDescent="0.25"/>
  <cols>
    <col min="1" max="1" width="9.21875" style="2"/>
    <col min="2" max="2" width="55.21875" style="2" customWidth="1"/>
    <col min="3" max="9" width="15.77734375" style="2" customWidth="1"/>
    <col min="10" max="16384" width="9.21875" style="2"/>
  </cols>
  <sheetData>
    <row r="1" spans="2:9" x14ac:dyDescent="0.25">
      <c r="B1" s="1" t="s">
        <v>0</v>
      </c>
    </row>
    <row r="3" spans="2:9" s="7" customFormat="1" ht="52.8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2:9" s="7" customFormat="1" x14ac:dyDescent="0.25">
      <c r="B4" s="8"/>
      <c r="C4" s="9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</row>
    <row r="5" spans="2:9" ht="6" customHeight="1" x14ac:dyDescent="0.25">
      <c r="B5" s="11"/>
      <c r="C5" s="12"/>
      <c r="D5" s="11"/>
      <c r="E5" s="13"/>
      <c r="F5" s="13"/>
      <c r="G5" s="28"/>
      <c r="H5" s="13"/>
      <c r="I5" s="28"/>
    </row>
    <row r="6" spans="2:9" s="18" customFormat="1" x14ac:dyDescent="0.25">
      <c r="B6" s="14" t="s">
        <v>9</v>
      </c>
      <c r="C6" s="15">
        <v>3698.7</v>
      </c>
      <c r="D6" s="16">
        <v>2421.6999999999998</v>
      </c>
      <c r="E6" s="17">
        <v>1.5</v>
      </c>
      <c r="F6" s="17">
        <v>2699.5</v>
      </c>
      <c r="G6" s="19">
        <f>SUM(C6:F6)</f>
        <v>8821.4</v>
      </c>
      <c r="H6" s="17">
        <v>-21186</v>
      </c>
      <c r="I6" s="19">
        <f>SUM(G6:H6)</f>
        <v>-12364.6</v>
      </c>
    </row>
    <row r="7" spans="2:9" s="18" customFormat="1" x14ac:dyDescent="0.25">
      <c r="B7" s="14" t="s">
        <v>10</v>
      </c>
      <c r="C7" s="15">
        <v>3382.3</v>
      </c>
      <c r="D7" s="16">
        <v>1677.9</v>
      </c>
      <c r="E7" s="17">
        <v>189</v>
      </c>
      <c r="F7" s="17">
        <v>1777.9</v>
      </c>
      <c r="G7" s="19">
        <f>SUM(C7:F7)</f>
        <v>7027.1</v>
      </c>
      <c r="H7" s="17">
        <v>-6885.6</v>
      </c>
      <c r="I7" s="19">
        <f t="shared" ref="I7:I19" si="0">SUM(G7:H7)</f>
        <v>141.5</v>
      </c>
    </row>
    <row r="8" spans="2:9" s="18" customFormat="1" x14ac:dyDescent="0.25">
      <c r="B8" s="14" t="s">
        <v>11</v>
      </c>
      <c r="C8" s="15">
        <v>70.099999999999994</v>
      </c>
      <c r="D8" s="16">
        <v>56.8</v>
      </c>
      <c r="E8" s="17">
        <v>0</v>
      </c>
      <c r="F8" s="17">
        <v>9427.2999999999993</v>
      </c>
      <c r="G8" s="19">
        <f t="shared" ref="G8:G19" si="1">SUM(C8:F8)</f>
        <v>9554.1999999999989</v>
      </c>
      <c r="H8" s="17">
        <v>-1509.6</v>
      </c>
      <c r="I8" s="19">
        <f t="shared" si="0"/>
        <v>8044.5999999999985</v>
      </c>
    </row>
    <row r="9" spans="2:9" s="18" customFormat="1" x14ac:dyDescent="0.25">
      <c r="B9" s="14" t="s">
        <v>12</v>
      </c>
      <c r="C9" s="15">
        <v>237.6</v>
      </c>
      <c r="D9" s="16">
        <v>0</v>
      </c>
      <c r="E9" s="17">
        <v>0</v>
      </c>
      <c r="F9" s="17">
        <v>10283.5</v>
      </c>
      <c r="G9" s="19">
        <f t="shared" si="1"/>
        <v>10521.1</v>
      </c>
      <c r="H9" s="17">
        <v>-10443.200000000001</v>
      </c>
      <c r="I9" s="19">
        <f t="shared" si="0"/>
        <v>77.899999999999636</v>
      </c>
    </row>
    <row r="10" spans="2:9" s="18" customFormat="1" x14ac:dyDescent="0.25">
      <c r="B10" s="14" t="s">
        <v>13</v>
      </c>
      <c r="C10" s="15">
        <v>188.8</v>
      </c>
      <c r="D10" s="16">
        <v>11076.5</v>
      </c>
      <c r="E10" s="17">
        <v>14374.8</v>
      </c>
      <c r="F10" s="17">
        <v>4521.3</v>
      </c>
      <c r="G10" s="19">
        <f t="shared" si="1"/>
        <v>30161.399999999998</v>
      </c>
      <c r="H10" s="17">
        <v>-33773.1</v>
      </c>
      <c r="I10" s="19">
        <f t="shared" si="0"/>
        <v>-3611.7000000000007</v>
      </c>
    </row>
    <row r="11" spans="2:9" s="18" customFormat="1" x14ac:dyDescent="0.25">
      <c r="B11" s="14" t="s">
        <v>14</v>
      </c>
      <c r="C11" s="15">
        <v>238.5</v>
      </c>
      <c r="D11" s="16">
        <v>53830.3</v>
      </c>
      <c r="E11" s="17">
        <v>5591.9</v>
      </c>
      <c r="F11" s="17">
        <v>12247.1</v>
      </c>
      <c r="G11" s="19">
        <f t="shared" si="1"/>
        <v>71907.8</v>
      </c>
      <c r="H11" s="17">
        <v>-69997.7</v>
      </c>
      <c r="I11" s="19">
        <f t="shared" si="0"/>
        <v>1910.1000000000058</v>
      </c>
    </row>
    <row r="12" spans="2:9" s="18" customFormat="1" x14ac:dyDescent="0.25">
      <c r="B12" s="14" t="s">
        <v>15</v>
      </c>
      <c r="C12" s="15">
        <v>193</v>
      </c>
      <c r="D12" s="16">
        <v>0</v>
      </c>
      <c r="E12" s="17">
        <v>0</v>
      </c>
      <c r="F12" s="17">
        <v>1664.2</v>
      </c>
      <c r="G12" s="19">
        <f t="shared" si="1"/>
        <v>1857.2</v>
      </c>
      <c r="H12" s="17">
        <v>-1817.1</v>
      </c>
      <c r="I12" s="19">
        <f t="shared" si="0"/>
        <v>40.100000000000136</v>
      </c>
    </row>
    <row r="13" spans="2:9" s="18" customFormat="1" x14ac:dyDescent="0.25">
      <c r="B13" s="14" t="s">
        <v>16</v>
      </c>
      <c r="C13" s="15">
        <v>631</v>
      </c>
      <c r="D13" s="16">
        <v>0</v>
      </c>
      <c r="E13" s="17">
        <v>0</v>
      </c>
      <c r="F13" s="17">
        <v>5725.1</v>
      </c>
      <c r="G13" s="19">
        <f t="shared" si="1"/>
        <v>6356.1</v>
      </c>
      <c r="H13" s="17">
        <v>-5945.3</v>
      </c>
      <c r="I13" s="19">
        <f t="shared" si="0"/>
        <v>410.80000000000018</v>
      </c>
    </row>
    <row r="14" spans="2:9" s="18" customFormat="1" x14ac:dyDescent="0.25">
      <c r="B14" s="14" t="s">
        <v>17</v>
      </c>
      <c r="C14" s="15">
        <v>734</v>
      </c>
      <c r="D14" s="16">
        <v>0</v>
      </c>
      <c r="E14" s="17">
        <v>0</v>
      </c>
      <c r="F14" s="17">
        <v>1350.4</v>
      </c>
      <c r="G14" s="19">
        <f t="shared" si="1"/>
        <v>2084.4</v>
      </c>
      <c r="H14" s="17">
        <v>-2151.1</v>
      </c>
      <c r="I14" s="19">
        <f t="shared" si="0"/>
        <v>-66.699999999999818</v>
      </c>
    </row>
    <row r="15" spans="2:9" s="18" customFormat="1" x14ac:dyDescent="0.25">
      <c r="B15" s="14" t="s">
        <v>18</v>
      </c>
      <c r="C15" s="15">
        <v>4444</v>
      </c>
      <c r="D15" s="16">
        <v>561</v>
      </c>
      <c r="E15" s="17">
        <v>0</v>
      </c>
      <c r="F15" s="17">
        <v>9237.4</v>
      </c>
      <c r="G15" s="19">
        <f t="shared" si="1"/>
        <v>14242.4</v>
      </c>
      <c r="H15" s="17">
        <v>-14310.9</v>
      </c>
      <c r="I15" s="19">
        <f t="shared" si="0"/>
        <v>-68.5</v>
      </c>
    </row>
    <row r="16" spans="2:9" s="18" customFormat="1" x14ac:dyDescent="0.25">
      <c r="B16" s="14" t="s">
        <v>19</v>
      </c>
      <c r="C16" s="15">
        <v>1099.5999999999999</v>
      </c>
      <c r="D16" s="16">
        <v>6.5</v>
      </c>
      <c r="E16" s="17">
        <v>24.5</v>
      </c>
      <c r="F16" s="17">
        <v>76.2</v>
      </c>
      <c r="G16" s="19">
        <f t="shared" si="1"/>
        <v>1206.8</v>
      </c>
      <c r="H16" s="17">
        <v>-5892.6</v>
      </c>
      <c r="I16" s="19">
        <f t="shared" si="0"/>
        <v>-4685.8</v>
      </c>
    </row>
    <row r="17" spans="1:9" s="18" customFormat="1" x14ac:dyDescent="0.25">
      <c r="B17" s="24" t="s">
        <v>20</v>
      </c>
      <c r="C17" s="25">
        <v>3433.6</v>
      </c>
      <c r="D17" s="26">
        <v>1460.1</v>
      </c>
      <c r="E17" s="27">
        <v>84.3</v>
      </c>
      <c r="F17" s="27">
        <v>37784.699999999997</v>
      </c>
      <c r="G17" s="20">
        <f t="shared" si="1"/>
        <v>42762.7</v>
      </c>
      <c r="H17" s="27">
        <v>-39319.300000000003</v>
      </c>
      <c r="I17" s="20">
        <f t="shared" si="0"/>
        <v>3443.3999999999942</v>
      </c>
    </row>
    <row r="18" spans="1:9" s="18" customFormat="1" x14ac:dyDescent="0.25">
      <c r="B18" s="14"/>
      <c r="C18" s="15"/>
      <c r="D18" s="16"/>
      <c r="E18" s="17"/>
      <c r="F18" s="17"/>
      <c r="G18" s="19"/>
      <c r="H18" s="17"/>
      <c r="I18" s="19"/>
    </row>
    <row r="19" spans="1:9" ht="13.8" thickBot="1" x14ac:dyDescent="0.3">
      <c r="A19" s="21"/>
      <c r="B19" s="22" t="s">
        <v>21</v>
      </c>
      <c r="C19" s="22">
        <f>SUM(C6:C18)</f>
        <v>18351.2</v>
      </c>
      <c r="D19" s="22">
        <f>SUM(D6:D18)</f>
        <v>71090.800000000017</v>
      </c>
      <c r="E19" s="22">
        <f t="shared" ref="E19:F19" si="2">SUM(E6:E18)</f>
        <v>20265.999999999996</v>
      </c>
      <c r="F19" s="22">
        <f t="shared" si="2"/>
        <v>96794.599999999991</v>
      </c>
      <c r="G19" s="22">
        <f t="shared" si="1"/>
        <v>206502.6</v>
      </c>
      <c r="H19" s="22">
        <f>SUM(H6:H18)</f>
        <v>-213231.5</v>
      </c>
      <c r="I19" s="22">
        <f t="shared" si="0"/>
        <v>-6728.8999999999942</v>
      </c>
    </row>
    <row r="20" spans="1:9" ht="13.8" thickTop="1" x14ac:dyDescent="0.25"/>
    <row r="22" spans="1:9" x14ac:dyDescent="0.25">
      <c r="B22" s="23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sqref="A1:XFD1048576"/>
    </sheetView>
  </sheetViews>
  <sheetFormatPr defaultColWidth="9.21875" defaultRowHeight="13.2" x14ac:dyDescent="0.25"/>
  <cols>
    <col min="1" max="1" width="9.21875" style="2"/>
    <col min="2" max="2" width="55.21875" style="2" customWidth="1"/>
    <col min="3" max="9" width="15.77734375" style="2" customWidth="1"/>
    <col min="10" max="16384" width="9.21875" style="2"/>
  </cols>
  <sheetData>
    <row r="1" spans="2:9" x14ac:dyDescent="0.25">
      <c r="B1" s="1" t="s">
        <v>0</v>
      </c>
    </row>
    <row r="3" spans="2:9" s="7" customFormat="1" ht="52.8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2:9" s="7" customFormat="1" x14ac:dyDescent="0.25">
      <c r="B4" s="8"/>
      <c r="C4" s="9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</row>
    <row r="5" spans="2:9" ht="6" customHeight="1" x14ac:dyDescent="0.25">
      <c r="B5" s="11"/>
      <c r="C5" s="12"/>
      <c r="D5" s="11"/>
      <c r="E5" s="13"/>
      <c r="F5" s="13"/>
      <c r="G5" s="28"/>
      <c r="H5" s="13"/>
      <c r="I5" s="28"/>
    </row>
    <row r="6" spans="2:9" s="18" customFormat="1" x14ac:dyDescent="0.25">
      <c r="B6" s="14" t="s">
        <v>9</v>
      </c>
      <c r="C6" s="15">
        <v>4321.2</v>
      </c>
      <c r="D6" s="16">
        <v>2196</v>
      </c>
      <c r="E6" s="17">
        <v>0.7</v>
      </c>
      <c r="F6" s="17">
        <v>3799.2</v>
      </c>
      <c r="G6" s="19">
        <f>SUM(C6:F6)</f>
        <v>10317.099999999999</v>
      </c>
      <c r="H6" s="17">
        <v>-22563.1</v>
      </c>
      <c r="I6" s="19">
        <f>SUM(G6:H6)</f>
        <v>-12246</v>
      </c>
    </row>
    <row r="7" spans="2:9" s="18" customFormat="1" x14ac:dyDescent="0.25">
      <c r="B7" s="14" t="s">
        <v>10</v>
      </c>
      <c r="C7" s="15">
        <v>4515.1000000000004</v>
      </c>
      <c r="D7" s="16">
        <v>1896.1</v>
      </c>
      <c r="E7" s="17">
        <v>196</v>
      </c>
      <c r="F7" s="17">
        <v>1501.2</v>
      </c>
      <c r="G7" s="19">
        <f>SUM(C7:F7)</f>
        <v>8108.4000000000005</v>
      </c>
      <c r="H7" s="17">
        <v>-7871.3</v>
      </c>
      <c r="I7" s="19">
        <f t="shared" ref="I7:I19" si="0">SUM(G7:H7)</f>
        <v>237.10000000000036</v>
      </c>
    </row>
    <row r="8" spans="2:9" s="18" customFormat="1" x14ac:dyDescent="0.25">
      <c r="B8" s="14" t="s">
        <v>11</v>
      </c>
      <c r="C8" s="15">
        <v>133.5</v>
      </c>
      <c r="D8" s="16">
        <v>5.4</v>
      </c>
      <c r="E8" s="17">
        <v>0</v>
      </c>
      <c r="F8" s="17">
        <v>10292</v>
      </c>
      <c r="G8" s="19">
        <f t="shared" ref="G8:G19" si="1">SUM(C8:F8)</f>
        <v>10430.9</v>
      </c>
      <c r="H8" s="17">
        <v>-1853.3</v>
      </c>
      <c r="I8" s="19">
        <f t="shared" si="0"/>
        <v>8577.6</v>
      </c>
    </row>
    <row r="9" spans="2:9" s="18" customFormat="1" x14ac:dyDescent="0.25">
      <c r="B9" s="14" t="s">
        <v>12</v>
      </c>
      <c r="C9" s="15">
        <v>46.8</v>
      </c>
      <c r="D9" s="16">
        <v>5.0999999999999996</v>
      </c>
      <c r="E9" s="17">
        <v>0</v>
      </c>
      <c r="F9" s="17">
        <v>9804</v>
      </c>
      <c r="G9" s="19">
        <f t="shared" si="1"/>
        <v>9855.9</v>
      </c>
      <c r="H9" s="17">
        <v>-9797.1</v>
      </c>
      <c r="I9" s="19">
        <f t="shared" si="0"/>
        <v>58.799999999999272</v>
      </c>
    </row>
    <row r="10" spans="2:9" s="18" customFormat="1" x14ac:dyDescent="0.25">
      <c r="B10" s="14" t="s">
        <v>13</v>
      </c>
      <c r="C10" s="15">
        <v>184</v>
      </c>
      <c r="D10" s="16">
        <v>11139.5</v>
      </c>
      <c r="E10" s="17">
        <v>15314.8</v>
      </c>
      <c r="F10" s="17">
        <v>4406.1000000000004</v>
      </c>
      <c r="G10" s="19">
        <f t="shared" si="1"/>
        <v>31044.400000000001</v>
      </c>
      <c r="H10" s="17">
        <v>-34040.199999999997</v>
      </c>
      <c r="I10" s="19">
        <f t="shared" si="0"/>
        <v>-2995.7999999999956</v>
      </c>
    </row>
    <row r="11" spans="2:9" s="18" customFormat="1" x14ac:dyDescent="0.25">
      <c r="B11" s="14" t="s">
        <v>14</v>
      </c>
      <c r="C11" s="15">
        <v>0</v>
      </c>
      <c r="D11" s="16">
        <v>51352.1</v>
      </c>
      <c r="E11" s="17">
        <v>4919.5</v>
      </c>
      <c r="F11" s="17">
        <v>12317.2</v>
      </c>
      <c r="G11" s="19">
        <f t="shared" si="1"/>
        <v>68588.800000000003</v>
      </c>
      <c r="H11" s="17">
        <v>-66348.399999999994</v>
      </c>
      <c r="I11" s="19">
        <f t="shared" si="0"/>
        <v>2240.4000000000087</v>
      </c>
    </row>
    <row r="12" spans="2:9" s="18" customFormat="1" x14ac:dyDescent="0.25">
      <c r="B12" s="14" t="s">
        <v>15</v>
      </c>
      <c r="C12" s="15">
        <v>33</v>
      </c>
      <c r="D12" s="16">
        <v>0</v>
      </c>
      <c r="E12" s="17">
        <v>0</v>
      </c>
      <c r="F12" s="17">
        <v>1741.9</v>
      </c>
      <c r="G12" s="19">
        <f t="shared" si="1"/>
        <v>1774.9</v>
      </c>
      <c r="H12" s="17">
        <v>-1352.9</v>
      </c>
      <c r="I12" s="19">
        <f t="shared" si="0"/>
        <v>422</v>
      </c>
    </row>
    <row r="13" spans="2:9" s="18" customFormat="1" x14ac:dyDescent="0.25">
      <c r="B13" s="14" t="s">
        <v>16</v>
      </c>
      <c r="C13" s="15">
        <v>0</v>
      </c>
      <c r="D13" s="16">
        <v>0</v>
      </c>
      <c r="E13" s="17">
        <v>0</v>
      </c>
      <c r="F13" s="17">
        <v>4781.2</v>
      </c>
      <c r="G13" s="19">
        <f t="shared" si="1"/>
        <v>4781.2</v>
      </c>
      <c r="H13" s="17">
        <v>-4788</v>
      </c>
      <c r="I13" s="19">
        <f t="shared" si="0"/>
        <v>-6.8000000000001819</v>
      </c>
    </row>
    <row r="14" spans="2:9" s="18" customFormat="1" x14ac:dyDescent="0.25">
      <c r="B14" s="14" t="s">
        <v>17</v>
      </c>
      <c r="C14" s="15">
        <v>0</v>
      </c>
      <c r="D14" s="16">
        <v>0</v>
      </c>
      <c r="E14" s="17">
        <v>0</v>
      </c>
      <c r="F14" s="17">
        <v>5485</v>
      </c>
      <c r="G14" s="19">
        <f t="shared" si="1"/>
        <v>5485</v>
      </c>
      <c r="H14" s="17">
        <v>-5982.1</v>
      </c>
      <c r="I14" s="19">
        <f t="shared" si="0"/>
        <v>-497.10000000000036</v>
      </c>
    </row>
    <row r="15" spans="2:9" s="18" customFormat="1" x14ac:dyDescent="0.25">
      <c r="B15" s="14" t="s">
        <v>18</v>
      </c>
      <c r="C15" s="15">
        <v>3795.5</v>
      </c>
      <c r="D15" s="16">
        <v>0</v>
      </c>
      <c r="E15" s="17">
        <v>0</v>
      </c>
      <c r="F15" s="17">
        <v>9008.2999999999993</v>
      </c>
      <c r="G15" s="19">
        <f t="shared" si="1"/>
        <v>12803.8</v>
      </c>
      <c r="H15" s="17">
        <v>-12431.5</v>
      </c>
      <c r="I15" s="19">
        <f t="shared" si="0"/>
        <v>372.29999999999927</v>
      </c>
    </row>
    <row r="16" spans="2:9" s="18" customFormat="1" x14ac:dyDescent="0.25">
      <c r="B16" s="14" t="s">
        <v>19</v>
      </c>
      <c r="C16" s="15">
        <v>850.6</v>
      </c>
      <c r="D16" s="16">
        <v>44.1</v>
      </c>
      <c r="E16" s="17">
        <v>23.4</v>
      </c>
      <c r="F16" s="17">
        <v>380.7</v>
      </c>
      <c r="G16" s="19">
        <f t="shared" si="1"/>
        <v>1298.8</v>
      </c>
      <c r="H16" s="17">
        <v>-6400</v>
      </c>
      <c r="I16" s="19">
        <f t="shared" si="0"/>
        <v>-5101.2</v>
      </c>
    </row>
    <row r="17" spans="1:9" s="18" customFormat="1" x14ac:dyDescent="0.25">
      <c r="B17" s="24" t="s">
        <v>20</v>
      </c>
      <c r="C17" s="25">
        <v>1921.1</v>
      </c>
      <c r="D17" s="26">
        <v>1792.4</v>
      </c>
      <c r="E17" s="27">
        <v>134</v>
      </c>
      <c r="F17" s="27">
        <v>40230.400000000001</v>
      </c>
      <c r="G17" s="20">
        <f t="shared" si="1"/>
        <v>44077.9</v>
      </c>
      <c r="H17" s="27">
        <v>-41913.4</v>
      </c>
      <c r="I17" s="20">
        <f t="shared" si="0"/>
        <v>2164.5</v>
      </c>
    </row>
    <row r="18" spans="1:9" s="18" customFormat="1" x14ac:dyDescent="0.25">
      <c r="B18" s="14"/>
      <c r="C18" s="15"/>
      <c r="D18" s="16"/>
      <c r="E18" s="17"/>
      <c r="F18" s="17"/>
      <c r="G18" s="19"/>
      <c r="H18" s="17"/>
      <c r="I18" s="19"/>
    </row>
    <row r="19" spans="1:9" ht="13.8" thickBot="1" x14ac:dyDescent="0.3">
      <c r="A19" s="21"/>
      <c r="B19" s="22" t="s">
        <v>21</v>
      </c>
      <c r="C19" s="22">
        <f>SUM(C6:C18)</f>
        <v>15800.8</v>
      </c>
      <c r="D19" s="22">
        <f>SUM(D6:D18)</f>
        <v>68430.7</v>
      </c>
      <c r="E19" s="22">
        <f t="shared" ref="E19:F19" si="2">SUM(E6:E18)</f>
        <v>20588.400000000001</v>
      </c>
      <c r="F19" s="22">
        <f t="shared" si="2"/>
        <v>103747.19999999998</v>
      </c>
      <c r="G19" s="22">
        <f t="shared" si="1"/>
        <v>208567.09999999998</v>
      </c>
      <c r="H19" s="22">
        <f>SUM(H6:H18)</f>
        <v>-215341.3</v>
      </c>
      <c r="I19" s="22">
        <f t="shared" si="0"/>
        <v>-6774.2000000000116</v>
      </c>
    </row>
    <row r="20" spans="1:9" ht="13.8" thickTop="1" x14ac:dyDescent="0.25"/>
    <row r="22" spans="1:9" x14ac:dyDescent="0.25">
      <c r="B22" s="23" t="s">
        <v>22</v>
      </c>
    </row>
  </sheetData>
  <pageMargins left="0.7" right="0.7" top="0.75" bottom="0.75" header="0.3" footer="0.3"/>
  <pageSetup paperSize="9" scale="75" fitToHeight="0" orientation="landscape" r:id="rId1"/>
  <drawing r:id="rId2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53D26341A57B383EE0540010E0463CCA" version="1.0.0">
  <systemFields>
    <field name="Objective-Id">
      <value order="0">A46197615</value>
    </field>
    <field name="Objective-Title">
      <value order="0">Sector Analysis - Statistics - 2023 AFS Table - Aggregate Analysis Other Activities</value>
    </field>
    <field name="Objective-Description">
      <value order="0"/>
    </field>
    <field name="Objective-CreationStamp">
      <value order="0">2023-11-28T14:12:38Z</value>
    </field>
    <field name="Objective-IsApproved">
      <value order="0">false</value>
    </field>
    <field name="Objective-IsPublished">
      <value order="0">true</value>
    </field>
    <field name="Objective-DatePublished">
      <value order="0">2023-11-28T14:12:43Z</value>
    </field>
    <field name="Objective-ModificationStamp">
      <value order="0">2023-11-28T14:12:44Z</value>
    </field>
    <field name="Objective-Owner">
      <value order="0">Gregory, Nigel N (U416699)</value>
    </field>
    <field name="Objective-Path">
      <value order="0">Objective Global Folder:Scottish Housing Regulator File Plan:Sector Analysis and Statistics:Analysis and Statistics:Published Reports: Part 2: 2018-2023</value>
    </field>
    <field name="Objective-Parent">
      <value order="0">Published Reports: Part 2: 2018-2023</value>
    </field>
    <field name="Objective-State">
      <value order="0">Published</value>
    </field>
    <field name="Objective-VersionId">
      <value order="0">vA69315362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PROJ/23311</value>
    </field>
    <field name="Objective-Classification">
      <value order="0">OFFICIAL</value>
    </field>
    <field name="Objective-Caveats">
      <value order="0">Caveat for access to Scottish Housing Regulator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9A15B5FF6D5439287283245ED9ACB" ma:contentTypeVersion="3" ma:contentTypeDescription="Create a new document." ma:contentTypeScope="" ma:versionID="380037a008530c2d4c0fcb0a96977c32">
  <xsd:schema xmlns:xsd="http://www.w3.org/2001/XMLSchema" xmlns:xs="http://www.w3.org/2001/XMLSchema" xmlns:p="http://schemas.microsoft.com/office/2006/metadata/properties" xmlns:ns2="e4cb1ca7-763c-498f-85ea-59191a1c9f59" targetNamespace="http://schemas.microsoft.com/office/2006/metadata/properties" ma:root="true" ma:fieldsID="5d08783c2ad7de35e46d73435e594722" ns2:_="">
    <xsd:import namespace="e4cb1ca7-763c-498f-85ea-59191a1c9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1ca7-763c-498f-85ea-59191a1c9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2.xml><?xml version="1.0" encoding="utf-8"?>
<ds:datastoreItem xmlns:ds="http://schemas.openxmlformats.org/officeDocument/2006/customXml" ds:itemID="{8EA18D39-4499-47DE-BD7D-205561CF98E9}">
  <ds:schemaRefs>
    <ds:schemaRef ds:uri="e4cb1ca7-763c-498f-85ea-59191a1c9f59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F4F88B-5D5B-458B-8167-E92AD8E47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b1ca7-763c-498f-85ea-59191a1c9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1330A0-3513-4A70-9909-E4BCBD14B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2021-22</vt:lpstr>
      <vt:lpstr>2020-21</vt:lpstr>
      <vt:lpstr>2019-20</vt:lpstr>
      <vt:lpstr>2018-19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Gregory</dc:creator>
  <cp:keywords/>
  <dc:description/>
  <cp:lastModifiedBy>u205206</cp:lastModifiedBy>
  <cp:revision/>
  <dcterms:created xsi:type="dcterms:W3CDTF">2017-11-03T12:10:11Z</dcterms:created>
  <dcterms:modified xsi:type="dcterms:W3CDTF">2023-11-20T11:53:03Z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A46197615</vt:lpwstr>
  </property>
  <property fmtid="{D5CDD505-2E9C-101B-9397-08002B2CF9AE}" pid="4" name="Objective-Title">
    <vt:lpwstr>Sector Analysis - Statistics - 2023 AFS Table - Aggregate Analysis Other Activities</vt:lpwstr>
  </property>
  <property fmtid="{D5CDD505-2E9C-101B-9397-08002B2CF9AE}" pid="5" name="Objective-Description">
    <vt:lpwstr/>
  </property>
  <property fmtid="{D5CDD505-2E9C-101B-9397-08002B2CF9AE}" pid="6" name="Objective-CreationStamp">
    <vt:filetime>2023-11-28T14:12:38Z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2023-11-28T14:12:43Z</vt:filetime>
  </property>
  <property fmtid="{D5CDD505-2E9C-101B-9397-08002B2CF9AE}" pid="10" name="Objective-ModificationStamp">
    <vt:filetime>2023-11-28T14:12:44Z</vt:filetime>
  </property>
  <property fmtid="{D5CDD505-2E9C-101B-9397-08002B2CF9AE}" pid="11" name="Objective-Owner">
    <vt:lpwstr>Gregory, Nigel N (U416699)</vt:lpwstr>
  </property>
  <property fmtid="{D5CDD505-2E9C-101B-9397-08002B2CF9AE}" pid="12" name="Objective-Path">
    <vt:lpwstr>Objective Global Folder:Scottish Housing Regulator File Plan:Sector Analysis and Statistics:Analysis and Statistics:Published Reports: Part 2: 2018-2023</vt:lpwstr>
  </property>
  <property fmtid="{D5CDD505-2E9C-101B-9397-08002B2CF9AE}" pid="13" name="Objective-Parent">
    <vt:lpwstr>Published Reports: Part 2: 2018-2023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vA69315362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PROJ/23311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Scottish Housing Regulator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0x0101009CF9A15B5FF6D5439287283245ED9ACB</vt:lpwstr>
  </property>
  <property fmtid="{D5CDD505-2E9C-101B-9397-08002B2CF9AE}" pid="34" name="Objective-Required Redaction">
    <vt:lpwstr/>
  </property>
  <property fmtid="{D5CDD505-2E9C-101B-9397-08002B2CF9AE}" pid="35" name="Order">
    <vt:r8>66300</vt:r8>
  </property>
  <property fmtid="{D5CDD505-2E9C-101B-9397-08002B2CF9AE}" pid="36" name="ComplianceAssetId">
    <vt:lpwstr/>
  </property>
  <property fmtid="{D5CDD505-2E9C-101B-9397-08002B2CF9AE}" pid="37" name="_ExtendedDescription">
    <vt:lpwstr/>
  </property>
  <property fmtid="{D5CDD505-2E9C-101B-9397-08002B2CF9AE}" pid="38" name="TriggerFlowInfo">
    <vt:lpwstr/>
  </property>
</Properties>
</file>